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ESTADÍSTICA-TABLAS\Estadística Encabezados\TRABAJADOS\5 INTEGRACIÓN\AYUNTAMIENTOS\Excel\"/>
    </mc:Choice>
  </mc:AlternateContent>
  <xr:revisionPtr revIDLastSave="0" documentId="13_ncr:1_{906EE6AE-8F20-42E9-B08C-61A0BFC5EE9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ANDELARIA" sheetId="13" r:id="rId1"/>
  </sheets>
  <definedNames>
    <definedName name="_xlnm.Print_Area" localSheetId="0">CANDELARIA!$A$1:$S$36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5" i="13" l="1"/>
  <c r="K24" i="13"/>
  <c r="K23" i="13"/>
  <c r="K22" i="13"/>
  <c r="K21" i="13"/>
  <c r="L13" i="13"/>
  <c r="J13" i="13"/>
  <c r="L12" i="13"/>
  <c r="J12" i="13"/>
  <c r="K26" i="13" l="1"/>
  <c r="L22" i="13" s="1"/>
  <c r="J14" i="13"/>
  <c r="L14" i="13"/>
  <c r="N12" i="13"/>
  <c r="K12" i="13" s="1"/>
  <c r="N13" i="13"/>
  <c r="K13" i="13" s="1"/>
  <c r="L24" i="13" l="1"/>
  <c r="L26" i="13"/>
  <c r="L21" i="13"/>
  <c r="L25" i="13"/>
  <c r="L23" i="13"/>
  <c r="M13" i="13"/>
  <c r="N14" i="13"/>
  <c r="M12" i="13"/>
  <c r="K14" i="13" l="1"/>
  <c r="M14" i="13"/>
</calcChain>
</file>

<file path=xl/sharedStrings.xml><?xml version="1.0" encoding="utf-8"?>
<sst xmlns="http://schemas.openxmlformats.org/spreadsheetml/2006/main" count="115" uniqueCount="54">
  <si>
    <t>INSTITUTO ELECTORAL DEL ESTADO DE CAMPECHE</t>
  </si>
  <si>
    <t>PRINCIPIO DE MAYORÍA RELATIVA</t>
  </si>
  <si>
    <t>INTEGRACIÓN POR GÉNERO</t>
  </si>
  <si>
    <t>MORENA</t>
  </si>
  <si>
    <t>HOMBRES</t>
  </si>
  <si>
    <t>MUJERES</t>
  </si>
  <si>
    <t>PRINCIPIO</t>
  </si>
  <si>
    <t>TOTAL</t>
  </si>
  <si>
    <t>CARGO</t>
  </si>
  <si>
    <t>PROPIETARIO</t>
  </si>
  <si>
    <t>SUPLENTE</t>
  </si>
  <si>
    <t>VALOR</t>
  </si>
  <si>
    <t>%</t>
  </si>
  <si>
    <t>PERTENECE A</t>
  </si>
  <si>
    <t>NOMBRE COMPLETO</t>
  </si>
  <si>
    <t>SEXO</t>
  </si>
  <si>
    <t>MR</t>
  </si>
  <si>
    <t>PRESIDENTE/A</t>
  </si>
  <si>
    <t>M</t>
  </si>
  <si>
    <t>RP</t>
  </si>
  <si>
    <t xml:space="preserve">REGIDOR/A   </t>
  </si>
  <si>
    <t>H</t>
  </si>
  <si>
    <t>Nota: Solamente quienes están ejerciendo el cargo</t>
  </si>
  <si>
    <t xml:space="preserve">SÍNDICO/A   </t>
  </si>
  <si>
    <t>INTEGRACIÓN POR PARTIDO POLÍTICO</t>
  </si>
  <si>
    <t>PARTIDO POLÍTICO</t>
  </si>
  <si>
    <t>PAN</t>
  </si>
  <si>
    <t>PRI</t>
  </si>
  <si>
    <t>PRINCIPIO DE REPRESENTACIÓN PROPORCIONAL</t>
  </si>
  <si>
    <t>PARTIDO</t>
  </si>
  <si>
    <t>PRD</t>
  </si>
  <si>
    <t>PROCESO ELECTORAL ESTATAL ORDINARIO 2021</t>
  </si>
  <si>
    <t>MOVIMIENTO CIUDADANO</t>
  </si>
  <si>
    <t>AYUNTAMIENTO DE CANDELARIA</t>
  </si>
  <si>
    <t>FRANCISCO JAVIER FARIAS BAILON</t>
  </si>
  <si>
    <t>LAURA DEL CARMEN GONZALEZ CHABLE</t>
  </si>
  <si>
    <t>ABENAMAR LEDESMA CRUZ</t>
  </si>
  <si>
    <t>LAURA ABREU RUIZ</t>
  </si>
  <si>
    <t>MARINA GARCIA MENDEZ</t>
  </si>
  <si>
    <t>HILDA YURIDIS NARVAEZ HERNANDEZ</t>
  </si>
  <si>
    <t>GUADALUPE MORENO ALEJO</t>
  </si>
  <si>
    <t>ROBERTH RENE MENDEZ TORRES</t>
  </si>
  <si>
    <t>MARCELA PERALTA JIMENEZ</t>
  </si>
  <si>
    <t>FRANCISCO SALAZAR SARAO</t>
  </si>
  <si>
    <t>GUADALUPE AGUILAR CAHUICH</t>
  </si>
  <si>
    <t>ROSA MARIA TEJERO GUZMAN</t>
  </si>
  <si>
    <t>ANA LUISA RODRIGUEZ CARDENAS</t>
  </si>
  <si>
    <t>FRANCISCO JAVIER MORALES CAMPOS</t>
  </si>
  <si>
    <t>SELENE PATRICIA CRUZ COLLI</t>
  </si>
  <si>
    <t>ABIMAEL HERNANDEZ GARCIA</t>
  </si>
  <si>
    <t>MARY CRUZ ROMERO COLIN</t>
  </si>
  <si>
    <t>VAXCAMPECHE</t>
  </si>
  <si>
    <t>ARQUIMEDES GARCIA SANCHEZ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</si>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</sst>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13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i/>
      <sz val="7"/>
      <color theme="1"/>
      <name val="Arial"/>
      <family val="2"/>
    </font>
    <font>
      <sz val="11"/>
      <color theme="0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0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/>
      <bottom style="thin">
        <color theme="2" tint="-0.24994659260841701"/>
      </bottom>
      <diagonal/>
    </border>
    <border>
      <left style="thin">
        <color theme="2" tint="-0.24994659260841701"/>
      </left>
      <right/>
      <top/>
      <bottom/>
      <diagonal/>
    </border>
    <border>
      <left/>
      <right/>
      <top style="thin">
        <color theme="2" tint="-0.24994659260841701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8" fillId="0" borderId="0" xfId="0" applyFont="1"/>
    <xf numFmtId="0" fontId="6" fillId="3" borderId="7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164" fontId="11" fillId="3" borderId="5" xfId="0" applyNumberFormat="1" applyFont="1" applyFill="1" applyBorder="1" applyAlignment="1">
      <alignment horizontal="center" vertical="center"/>
    </xf>
    <xf numFmtId="0" fontId="12" fillId="0" borderId="0" xfId="0" applyFont="1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6" fillId="0" borderId="12" xfId="0" applyFont="1" applyBorder="1" applyAlignment="1"/>
    <xf numFmtId="0" fontId="5" fillId="0" borderId="13" xfId="0" applyFont="1" applyBorder="1" applyAlignment="1"/>
    <xf numFmtId="0" fontId="5" fillId="0" borderId="13" xfId="0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6" fillId="3" borderId="14" xfId="0" applyFont="1" applyFill="1" applyBorder="1" applyAlignment="1">
      <alignment horizontal="center"/>
    </xf>
    <xf numFmtId="164" fontId="11" fillId="3" borderId="13" xfId="0" applyNumberFormat="1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5" fillId="0" borderId="15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0" xfId="0" applyFont="1" applyBorder="1" applyAlignment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left"/>
    </xf>
    <xf numFmtId="0" fontId="6" fillId="3" borderId="14" xfId="0" applyFont="1" applyFill="1" applyBorder="1" applyAlignment="1">
      <alignment horizontal="left"/>
    </xf>
    <xf numFmtId="0" fontId="6" fillId="3" borderId="10" xfId="0" applyFont="1" applyFill="1" applyBorder="1" applyAlignment="1">
      <alignment horizontal="center" vertical="center"/>
    </xf>
    <xf numFmtId="0" fontId="5" fillId="0" borderId="17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6600"/>
      <color rgb="FF99CC00"/>
      <color rgb="FF800000"/>
      <color rgb="FF008000"/>
      <color rgb="FF663300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15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E44F-4E19-B719-4CEBFE377B92}"/>
              </c:ext>
            </c:extLst>
          </c:dPt>
          <c:dPt>
            <c:idx val="1"/>
            <c:bubble3D val="0"/>
            <c:explosion val="1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E44F-4E19-B719-4CEBFE377B92}"/>
              </c:ext>
            </c:extLst>
          </c:dPt>
          <c:dPt>
            <c:idx val="2"/>
            <c:bubble3D val="0"/>
            <c:explosion val="4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5-E44F-4E19-B719-4CEBFE377B92}"/>
              </c:ext>
            </c:extLst>
          </c:dPt>
          <c:dPt>
            <c:idx val="3"/>
            <c:bubble3D val="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7-E44F-4E19-B719-4CEBFE377B92}"/>
              </c:ext>
            </c:extLst>
          </c:dPt>
          <c:dPt>
            <c:idx val="4"/>
            <c:bubble3D val="0"/>
            <c:spPr>
              <a:solidFill>
                <a:srgbClr val="800000"/>
              </a:solidFill>
            </c:spPr>
            <c:extLst>
              <c:ext xmlns:c16="http://schemas.microsoft.com/office/drawing/2014/chart" uri="{C3380CC4-5D6E-409C-BE32-E72D297353CC}">
                <c16:uniqueId val="{00000009-E44F-4E19-B719-4CEBFE377B92}"/>
              </c:ext>
            </c:extLst>
          </c:dPt>
          <c:dPt>
            <c:idx val="5"/>
            <c:bubble3D val="0"/>
            <c:spPr>
              <a:solidFill>
                <a:srgbClr val="663300"/>
              </a:solidFill>
            </c:spPr>
            <c:extLst>
              <c:ext xmlns:c16="http://schemas.microsoft.com/office/drawing/2014/chart" uri="{C3380CC4-5D6E-409C-BE32-E72D297353CC}">
                <c16:uniqueId val="{0000000B-E44F-4E19-B719-4CEBFE377B92}"/>
              </c:ext>
            </c:extLst>
          </c:dPt>
          <c:dLbls>
            <c:dLbl>
              <c:idx val="0"/>
              <c:layout>
                <c:manualLayout>
                  <c:x val="-8.489572950653515E-2"/>
                  <c:y val="-0.11315623218330587"/>
                </c:manualLayout>
              </c:layout>
              <c:spPr>
                <a:solidFill>
                  <a:srgbClr val="0070C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4F-4E19-B719-4CEBFE377B92}"/>
                </c:ext>
              </c:extLst>
            </c:dLbl>
            <c:dLbl>
              <c:idx val="1"/>
              <c:layout>
                <c:manualLayout>
                  <c:x val="5.4888891131898099E-2"/>
                  <c:y val="-4.0994190794643821E-3"/>
                </c:manualLayout>
              </c:layout>
              <c:spPr>
                <a:solidFill>
                  <a:srgbClr val="FF00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44F-4E19-B719-4CEBFE377B92}"/>
                </c:ext>
              </c:extLst>
            </c:dLbl>
            <c:dLbl>
              <c:idx val="2"/>
              <c:layout>
                <c:manualLayout>
                  <c:x val="5.0863093888832395E-2"/>
                  <c:y val="5.6854657873646776E-3"/>
                </c:manualLayout>
              </c:layout>
              <c:tx>
                <c:rich>
                  <a:bodyPr/>
                  <a:lstStyle/>
                  <a:p>
                    <a:pPr>
                      <a:defRPr b="1">
                        <a:solidFill>
                          <a:schemeClr val="bg1"/>
                        </a:solidFill>
                      </a:defRPr>
                    </a:pPr>
                    <a:fld id="{4517F171-4793-4A22-B5D2-2EC0DC571C2D}" type="CATEGORYNAM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 b="1">
                          <a:solidFill>
                            <a:schemeClr val="bg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
</a:t>
                    </a:r>
                    <a:fld id="{F92FC153-3D93-4EBA-B047-7490F646426C}" type="VALUE">
                      <a:rPr lang="en-US" baseline="0">
                        <a:solidFill>
                          <a:sysClr val="windowText" lastClr="000000"/>
                        </a:solidFill>
                      </a:rPr>
                      <a:pPr>
                        <a:defRPr b="1">
                          <a:solidFill>
                            <a:schemeClr val="bg1"/>
                          </a:solidFill>
                        </a:defRPr>
                      </a:pPr>
                      <a:t>[VALOR]</a:t>
                    </a:fld>
                    <a:endParaRPr lang="en-US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solidFill>
                  <a:srgbClr val="FFC000"/>
                </a:solidFill>
              </c:sp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E44F-4E19-B719-4CEBFE377B92}"/>
                </c:ext>
              </c:extLst>
            </c:dLbl>
            <c:dLbl>
              <c:idx val="3"/>
              <c:layout>
                <c:manualLayout>
                  <c:x val="0"/>
                  <c:y val="-2.6344823335439235E-2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fld id="{4187C5C0-DEC9-4AA9-A8E7-77CE8CB7BBC1}" type="CATEGORYNAME">
                      <a:rPr lang="en-US">
                        <a:solidFill>
                          <a:schemeClr val="bg1">
                            <a:lumMod val="95000"/>
                          </a:schemeClr>
                        </a:solidFill>
                      </a:rPr>
                      <a:pPr>
                        <a:defRPr b="1"/>
                      </a:pPr>
                      <a:t>[NOMBRE DE CATEGORÍA]</a:t>
                    </a:fld>
                    <a:r>
                      <a:rPr lang="en-US" baseline="0">
                        <a:solidFill>
                          <a:schemeClr val="bg1">
                            <a:lumMod val="95000"/>
                          </a:schemeClr>
                        </a:solidFill>
                      </a:rPr>
                      <a:t>
</a:t>
                    </a:r>
                    <a:fld id="{4967D223-77E1-414A-85C5-053F6ECF36EC}" type="VALUE">
                      <a:rPr lang="en-US" baseline="0">
                        <a:solidFill>
                          <a:schemeClr val="bg1">
                            <a:lumMod val="95000"/>
                          </a:schemeClr>
                        </a:solidFill>
                      </a:rPr>
                      <a:pPr>
                        <a:defRPr b="1"/>
                      </a:pPr>
                      <a:t>[VALOR]</a:t>
                    </a:fld>
                    <a:endParaRPr lang="en-US" baseline="0">
                      <a:solidFill>
                        <a:schemeClr val="bg1">
                          <a:lumMod val="95000"/>
                        </a:schemeClr>
                      </a:solidFill>
                    </a:endParaRPr>
                  </a:p>
                </c:rich>
              </c:tx>
              <c:spPr>
                <a:solidFill>
                  <a:srgbClr val="FF6600"/>
                </a:solidFill>
                <a:ln>
                  <a:noFill/>
                </a:ln>
                <a:effectLst/>
              </c:sp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E44F-4E19-B719-4CEBFE377B92}"/>
                </c:ext>
              </c:extLst>
            </c:dLbl>
            <c:dLbl>
              <c:idx val="4"/>
              <c:layout>
                <c:manualLayout>
                  <c:x val="-0.12420166229221354"/>
                  <c:y val="-1.3653800267973505E-2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fld id="{265ED0FC-4F71-4F3A-91C2-4340C3482899}" type="CATEGORYNAME">
                      <a:rPr lang="en-US">
                        <a:solidFill>
                          <a:schemeClr val="bg1">
                            <a:lumMod val="95000"/>
                          </a:schemeClr>
                        </a:solidFill>
                      </a:rPr>
                      <a:pPr>
                        <a:defRPr b="1"/>
                      </a:pPr>
                      <a:t>[NOMBRE DE CATEGORÍA]</a:t>
                    </a:fld>
                    <a:r>
                      <a:rPr lang="en-US" baseline="0">
                        <a:solidFill>
                          <a:schemeClr val="bg1">
                            <a:lumMod val="95000"/>
                          </a:schemeClr>
                        </a:solidFill>
                      </a:rPr>
                      <a:t>
</a:t>
                    </a:r>
                    <a:fld id="{836E1ED5-5C9E-4D7E-A1CC-36464BC2E759}" type="VALUE">
                      <a:rPr lang="en-US" baseline="0">
                        <a:solidFill>
                          <a:schemeClr val="bg1">
                            <a:lumMod val="95000"/>
                          </a:schemeClr>
                        </a:solidFill>
                      </a:rPr>
                      <a:pPr>
                        <a:defRPr b="1"/>
                      </a:pPr>
                      <a:t>[VALOR]</a:t>
                    </a:fld>
                    <a:endParaRPr lang="en-US" baseline="0">
                      <a:solidFill>
                        <a:schemeClr val="bg1">
                          <a:lumMod val="95000"/>
                        </a:schemeClr>
                      </a:solidFill>
                    </a:endParaRPr>
                  </a:p>
                </c:rich>
              </c:tx>
              <c:spPr>
                <a:solidFill>
                  <a:srgbClr val="800000"/>
                </a:solidFill>
                <a:ln>
                  <a:noFill/>
                </a:ln>
                <a:effectLst/>
              </c:sp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E44F-4E19-B719-4CEBFE377B9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b="1"/>
                    </a:pPr>
                    <a:fld id="{3323DA73-EACB-4195-82B7-EC749410BCF5}" type="CATEGORYNAME">
                      <a:rPr lang="en-US" sz="900">
                        <a:solidFill>
                          <a:schemeClr val="bg1"/>
                        </a:solidFill>
                      </a:rPr>
                      <a:pPr>
                        <a:defRPr b="1"/>
                      </a:pPr>
                      <a:t>[NOMBRE DE CATEGORÍA]</a:t>
                    </a:fld>
                    <a:r>
                      <a:rPr lang="en-US" sz="900" baseline="0">
                        <a:solidFill>
                          <a:schemeClr val="bg1"/>
                        </a:solidFill>
                      </a:rPr>
                      <a:t>
</a:t>
                    </a:r>
                    <a:fld id="{4EEDB2A0-A64B-4F14-8303-F202ED63661F}" type="VALUE">
                      <a:rPr lang="en-US" sz="900" baseline="0">
                        <a:solidFill>
                          <a:schemeClr val="bg1"/>
                        </a:solidFill>
                      </a:rPr>
                      <a:pPr>
                        <a:defRPr b="1"/>
                      </a:pPr>
                      <a:t>[VALOR]</a:t>
                    </a:fld>
                    <a:endParaRPr lang="en-US" sz="900" baseline="0">
                      <a:solidFill>
                        <a:schemeClr val="bg1"/>
                      </a:solidFill>
                    </a:endParaRPr>
                  </a:p>
                </c:rich>
              </c:tx>
              <c:spPr>
                <a:solidFill>
                  <a:srgbClr val="663300"/>
                </a:solidFill>
                <a:ln>
                  <a:noFill/>
                </a:ln>
                <a:effectLst/>
              </c:sp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E44F-4E19-B719-4CEBFE377B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CANDELARIA!$I$21:$I$25</c:f>
              <c:strCache>
                <c:ptCount val="5"/>
                <c:pt idx="0">
                  <c:v>PAN</c:v>
                </c:pt>
                <c:pt idx="1">
                  <c:v>PRI</c:v>
                </c:pt>
                <c:pt idx="2">
                  <c:v>PRD</c:v>
                </c:pt>
                <c:pt idx="3">
                  <c:v>MOVIMIENTO CIUDADANO</c:v>
                </c:pt>
                <c:pt idx="4">
                  <c:v>MORENA</c:v>
                </c:pt>
              </c:strCache>
            </c:strRef>
          </c:cat>
          <c:val>
            <c:numRef>
              <c:f>CANDELARIA!$L$21:$L$25</c:f>
              <c:numCache>
                <c:formatCode>0.0000%</c:formatCode>
                <c:ptCount val="5"/>
                <c:pt idx="0">
                  <c:v>0.36363636363636365</c:v>
                </c:pt>
                <c:pt idx="1">
                  <c:v>0.18181818181818182</c:v>
                </c:pt>
                <c:pt idx="2">
                  <c:v>9.0909090909090912E-2</c:v>
                </c:pt>
                <c:pt idx="3">
                  <c:v>9.0909090909090912E-2</c:v>
                </c:pt>
                <c:pt idx="4">
                  <c:v>0.27272727272727271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44F-4E19-B719-4CEBFE377B9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zero"/>
    <c:showDLblsOverMax val="0"/>
  </c:chart>
  <c:spPr>
    <a:noFill/>
    <a:ln>
      <a:noFill/>
    </a:ln>
  </c:sp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bg2">
                  <a:lumMod val="2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F7E-4CD9-BBE6-30BB30F9D09D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F7E-4CD9-BBE6-30BB30F9D09D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800" b="1" i="0" u="none" strike="noStrike" kern="1200" baseline="0">
                      <a:solidFill>
                        <a:schemeClr val="bg1">
                          <a:lumMod val="9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in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7E-4CD9-BBE6-30BB30F9D09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14F70AFA-AF5A-477E-9961-4B88A070459E}" type="CATEGORYNAME">
                      <a:rPr lang="en-US" sz="800" b="1">
                        <a:solidFill>
                          <a:schemeClr val="bg1">
                            <a:lumMod val="95000"/>
                          </a:schemeClr>
                        </a:solidFill>
                      </a:rPr>
                      <a:pPr/>
                      <a:t>[NOMBRE DE CATEGORÍA]</a:t>
                    </a:fld>
                    <a:r>
                      <a:rPr lang="en-US" sz="800" b="1" baseline="0">
                        <a:solidFill>
                          <a:schemeClr val="bg1">
                            <a:lumMod val="95000"/>
                          </a:schemeClr>
                        </a:solidFill>
                      </a:rPr>
                      <a:t>, </a:t>
                    </a:r>
                    <a:fld id="{1E0F6050-5E9D-4514-B5E5-85DA007BD06B}" type="VALUE">
                      <a:rPr lang="en-US" sz="800" b="1" baseline="0">
                        <a:solidFill>
                          <a:schemeClr val="bg1">
                            <a:lumMod val="95000"/>
                          </a:schemeClr>
                        </a:solidFill>
                      </a:rPr>
                      <a:pPr/>
                      <a:t>[VALOR]</a:t>
                    </a:fld>
                    <a:endParaRPr lang="en-US" sz="800" b="1" baseline="0">
                      <a:solidFill>
                        <a:schemeClr val="bg1">
                          <a:lumMod val="95000"/>
                        </a:schemeClr>
                      </a:solidFill>
                    </a:endParaRPr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7F7E-4CD9-BBE6-30BB30F9D0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(CANDELARIA!$K$9,CANDELARIA!$M$9)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(CANDELARIA!$K$14,CANDELARIA!$M$14)</c:f>
              <c:numCache>
                <c:formatCode>0.0000%</c:formatCode>
                <c:ptCount val="2"/>
                <c:pt idx="0">
                  <c:v>0.45454545454545453</c:v>
                </c:pt>
                <c:pt idx="1">
                  <c:v>0.54545454545454541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F7E-4CD9-BBE6-30BB30F9D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chart" Target="../charts/chart1.xml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0</xdr:col>
      <xdr:colOff>419099</xdr:colOff>
      <xdr:row>2</xdr:row>
      <xdr:rowOff>128154</xdr:rowOff>
    </xdr:to>
    <xdr:pic>
      <xdr:nvPicPr>
        <xdr:cNvPr id="2" name="1 Imagen" descr="Escudo Campeche-chico.bmp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3810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1514475</xdr:colOff>
      <xdr:row>0</xdr:row>
      <xdr:rowOff>0</xdr:rowOff>
    </xdr:from>
    <xdr:to>
      <xdr:col>6</xdr:col>
      <xdr:colOff>225601</xdr:colOff>
      <xdr:row>2</xdr:row>
      <xdr:rowOff>114819</xdr:rowOff>
    </xdr:to>
    <xdr:pic>
      <xdr:nvPicPr>
        <xdr:cNvPr id="3" name="2 Imagen" descr="LOGO 7 CIRCULOS-chico.BMP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48575" y="38100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0</xdr:row>
      <xdr:rowOff>0</xdr:rowOff>
    </xdr:from>
    <xdr:to>
      <xdr:col>7</xdr:col>
      <xdr:colOff>447674</xdr:colOff>
      <xdr:row>2</xdr:row>
      <xdr:rowOff>128154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82025" y="5715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733425</xdr:colOff>
      <xdr:row>0</xdr:row>
      <xdr:rowOff>0</xdr:rowOff>
    </xdr:from>
    <xdr:to>
      <xdr:col>18</xdr:col>
      <xdr:colOff>692326</xdr:colOff>
      <xdr:row>2</xdr:row>
      <xdr:rowOff>109104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582900" y="28575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133351</xdr:colOff>
      <xdr:row>9</xdr:row>
      <xdr:rowOff>82550</xdr:rowOff>
    </xdr:from>
    <xdr:to>
      <xdr:col>15</xdr:col>
      <xdr:colOff>547532</xdr:colOff>
      <xdr:row>14</xdr:row>
      <xdr:rowOff>84461</xdr:rowOff>
    </xdr:to>
    <xdr:pic>
      <xdr:nvPicPr>
        <xdr:cNvPr id="6" name="6 Imagen" descr="campechana.png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524231" y="1576070"/>
          <a:ext cx="414181" cy="865511"/>
        </a:xfrm>
        <a:prstGeom prst="rect">
          <a:avLst/>
        </a:prstGeom>
      </xdr:spPr>
    </xdr:pic>
    <xdr:clientData/>
  </xdr:twoCellAnchor>
  <xdr:twoCellAnchor editAs="oneCell">
    <xdr:from>
      <xdr:col>17</xdr:col>
      <xdr:colOff>580483</xdr:colOff>
      <xdr:row>7</xdr:row>
      <xdr:rowOff>140970</xdr:rowOff>
    </xdr:from>
    <xdr:to>
      <xdr:col>18</xdr:col>
      <xdr:colOff>81348</xdr:colOff>
      <xdr:row>12</xdr:row>
      <xdr:rowOff>142881</xdr:rowOff>
    </xdr:to>
    <xdr:pic>
      <xdr:nvPicPr>
        <xdr:cNvPr id="7" name="7 Imagen" descr="campechana.png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5556323" y="1289050"/>
          <a:ext cx="293345" cy="865511"/>
        </a:xfrm>
        <a:prstGeom prst="rect">
          <a:avLst/>
        </a:prstGeom>
      </xdr:spPr>
    </xdr:pic>
    <xdr:clientData/>
  </xdr:twoCellAnchor>
  <xdr:twoCellAnchor>
    <xdr:from>
      <xdr:col>12</xdr:col>
      <xdr:colOff>123824</xdr:colOff>
      <xdr:row>18</xdr:row>
      <xdr:rowOff>76201</xdr:rowOff>
    </xdr:from>
    <xdr:to>
      <xdr:col>18</xdr:col>
      <xdr:colOff>723900</xdr:colOff>
      <xdr:row>36</xdr:row>
      <xdr:rowOff>171451</xdr:rowOff>
    </xdr:to>
    <xdr:graphicFrame macro="">
      <xdr:nvGraphicFramePr>
        <xdr:cNvPr id="8" name="8 Gráfico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285750</xdr:colOff>
      <xdr:row>8</xdr:row>
      <xdr:rowOff>28575</xdr:rowOff>
    </xdr:from>
    <xdr:to>
      <xdr:col>0</xdr:col>
      <xdr:colOff>1057179</xdr:colOff>
      <xdr:row>9</xdr:row>
      <xdr:rowOff>133314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85750" y="1400175"/>
          <a:ext cx="771429" cy="285714"/>
        </a:xfrm>
        <a:prstGeom prst="rect">
          <a:avLst/>
        </a:prstGeom>
      </xdr:spPr>
    </xdr:pic>
    <xdr:clientData/>
  </xdr:twoCellAnchor>
  <xdr:twoCellAnchor>
    <xdr:from>
      <xdr:col>14</xdr:col>
      <xdr:colOff>590550</xdr:colOff>
      <xdr:row>7</xdr:row>
      <xdr:rowOff>53974</xdr:rowOff>
    </xdr:from>
    <xdr:to>
      <xdr:col>18</xdr:col>
      <xdr:colOff>600075</xdr:colOff>
      <xdr:row>17</xdr:row>
      <xdr:rowOff>25400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41"/>
  <sheetViews>
    <sheetView tabSelected="1" view="pageBreakPreview" zoomScaleNormal="75" zoomScaleSheetLayoutView="100" workbookViewId="0">
      <selection activeCell="A5" sqref="A5"/>
    </sheetView>
  </sheetViews>
  <sheetFormatPr baseColWidth="10" defaultRowHeight="15" x14ac:dyDescent="0.25"/>
  <cols>
    <col min="1" max="1" width="16.140625" style="45" customWidth="1"/>
    <col min="2" max="2" width="19.28515625" bestFit="1" customWidth="1"/>
    <col min="3" max="3" width="35.28515625" bestFit="1" customWidth="1"/>
    <col min="4" max="4" width="5" style="46" bestFit="1" customWidth="1"/>
    <col min="5" max="5" width="11.140625" bestFit="1" customWidth="1"/>
    <col min="6" max="6" width="30.140625" bestFit="1" customWidth="1"/>
    <col min="7" max="7" width="5" style="45" bestFit="1" customWidth="1"/>
    <col min="8" max="8" width="8.5703125" customWidth="1"/>
    <col min="10" max="10" width="8.7109375" bestFit="1" customWidth="1"/>
    <col min="11" max="11" width="8.7109375" customWidth="1"/>
    <col min="12" max="12" width="9.42578125" bestFit="1" customWidth="1"/>
    <col min="13" max="13" width="8.28515625" customWidth="1"/>
    <col min="14" max="14" width="6.140625" bestFit="1" customWidth="1"/>
  </cols>
  <sheetData>
    <row r="1" spans="1:45" s="2" customFormat="1" ht="12" customHeight="1" x14ac:dyDescent="0.2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45" s="2" customFormat="1" ht="14.25" x14ac:dyDescent="0.2">
      <c r="A2" s="54" t="s">
        <v>0</v>
      </c>
      <c r="B2" s="54"/>
      <c r="C2" s="54"/>
      <c r="D2" s="54"/>
      <c r="E2" s="54"/>
      <c r="F2" s="54"/>
      <c r="G2" s="54"/>
      <c r="H2" s="54" t="s">
        <v>0</v>
      </c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45" s="2" customFormat="1" ht="12" customHeight="1" x14ac:dyDescent="0.2">
      <c r="A3" s="55" t="s">
        <v>53</v>
      </c>
      <c r="B3" s="55"/>
      <c r="C3" s="55"/>
      <c r="D3" s="55"/>
      <c r="E3" s="55"/>
      <c r="F3" s="55"/>
      <c r="G3" s="55"/>
      <c r="H3" s="72" t="s">
        <v>53</v>
      </c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</row>
    <row r="4" spans="1:45" s="2" customFormat="1" ht="12" customHeight="1" x14ac:dyDescent="0.2">
      <c r="A4" s="55" t="s">
        <v>31</v>
      </c>
      <c r="B4" s="55"/>
      <c r="C4" s="55"/>
      <c r="D4" s="55"/>
      <c r="E4" s="55"/>
      <c r="F4" s="55"/>
      <c r="G4" s="55"/>
      <c r="H4" s="55" t="s">
        <v>31</v>
      </c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</row>
    <row r="5" spans="1:45" s="2" customFormat="1" ht="14.25" x14ac:dyDescent="0.2">
      <c r="A5" s="5"/>
      <c r="B5" s="6"/>
      <c r="C5" s="6"/>
      <c r="D5" s="5"/>
      <c r="E5" s="6"/>
      <c r="F5" s="6"/>
      <c r="G5" s="5"/>
      <c r="H5" s="5"/>
      <c r="I5" s="6"/>
      <c r="J5" s="6"/>
      <c r="K5" s="6"/>
      <c r="L5" s="6"/>
      <c r="M5" s="6"/>
      <c r="N5" s="5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7"/>
      <c r="AJ5" s="6"/>
      <c r="AK5" s="6"/>
    </row>
    <row r="6" spans="1:45" s="2" customFormat="1" ht="14.25" x14ac:dyDescent="0.2">
      <c r="A6" s="56" t="s">
        <v>33</v>
      </c>
      <c r="B6" s="56"/>
      <c r="C6" s="56"/>
      <c r="D6" s="56"/>
      <c r="E6" s="56"/>
      <c r="F6" s="56"/>
      <c r="G6" s="56"/>
      <c r="H6" s="56" t="s">
        <v>33</v>
      </c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45" s="2" customFormat="1" ht="14.25" x14ac:dyDescent="0.2">
      <c r="A7" s="9"/>
      <c r="B7" s="8"/>
      <c r="C7" s="8"/>
      <c r="D7" s="9"/>
      <c r="E7" s="8"/>
      <c r="F7" s="8"/>
      <c r="G7" s="9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</row>
    <row r="8" spans="1:45" s="2" customFormat="1" x14ac:dyDescent="0.25">
      <c r="A8" s="57" t="s">
        <v>1</v>
      </c>
      <c r="B8" s="57"/>
      <c r="C8" s="57"/>
      <c r="D8" s="57"/>
      <c r="E8" s="57"/>
      <c r="F8" s="57"/>
      <c r="G8" s="57"/>
      <c r="H8" s="58" t="s">
        <v>2</v>
      </c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</row>
    <row r="9" spans="1:45" s="2" customFormat="1" ht="14.25" x14ac:dyDescent="0.2">
      <c r="A9" s="10"/>
      <c r="B9" s="59" t="s">
        <v>51</v>
      </c>
      <c r="C9" s="59"/>
      <c r="D9" s="11"/>
      <c r="G9" s="10"/>
      <c r="H9" s="12"/>
      <c r="I9" s="13"/>
      <c r="K9" s="13" t="s">
        <v>4</v>
      </c>
      <c r="M9" s="13" t="s">
        <v>5</v>
      </c>
      <c r="N9" s="13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4"/>
      <c r="AM9" s="14"/>
      <c r="AN9" s="14"/>
      <c r="AO9" s="14"/>
      <c r="AP9" s="14"/>
      <c r="AQ9" s="14"/>
      <c r="AR9" s="14"/>
      <c r="AS9" s="14"/>
    </row>
    <row r="10" spans="1:45" s="2" customFormat="1" ht="14.25" x14ac:dyDescent="0.2">
      <c r="A10" s="10"/>
      <c r="B10" s="60"/>
      <c r="C10" s="60"/>
      <c r="D10" s="11"/>
      <c r="G10" s="10"/>
      <c r="H10" s="12"/>
      <c r="I10" s="61" t="s">
        <v>6</v>
      </c>
      <c r="J10" s="63" t="s">
        <v>4</v>
      </c>
      <c r="K10" s="63"/>
      <c r="L10" s="63" t="s">
        <v>5</v>
      </c>
      <c r="M10" s="63"/>
      <c r="N10" s="66" t="s">
        <v>7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4"/>
      <c r="AM10" s="14"/>
      <c r="AN10" s="14"/>
      <c r="AO10" s="14"/>
      <c r="AP10" s="14"/>
      <c r="AQ10" s="14"/>
      <c r="AR10" s="14"/>
      <c r="AS10" s="14"/>
    </row>
    <row r="11" spans="1:45" s="2" customFormat="1" ht="14.25" x14ac:dyDescent="0.2">
      <c r="A11" s="68" t="s">
        <v>8</v>
      </c>
      <c r="B11" s="69" t="s">
        <v>9</v>
      </c>
      <c r="C11" s="69"/>
      <c r="D11" s="69"/>
      <c r="E11" s="69" t="s">
        <v>10</v>
      </c>
      <c r="F11" s="69"/>
      <c r="G11" s="69"/>
      <c r="I11" s="62"/>
      <c r="J11" s="15" t="s">
        <v>11</v>
      </c>
      <c r="K11" s="15" t="s">
        <v>12</v>
      </c>
      <c r="L11" s="15" t="s">
        <v>11</v>
      </c>
      <c r="M11" s="15" t="s">
        <v>12</v>
      </c>
      <c r="N11" s="67"/>
    </row>
    <row r="12" spans="1:45" s="2" customFormat="1" ht="14.25" x14ac:dyDescent="0.2">
      <c r="A12" s="68"/>
      <c r="B12" s="16" t="s">
        <v>13</v>
      </c>
      <c r="C12" s="16" t="s">
        <v>14</v>
      </c>
      <c r="D12" s="17" t="s">
        <v>15</v>
      </c>
      <c r="E12" s="16" t="s">
        <v>13</v>
      </c>
      <c r="F12" s="16" t="s">
        <v>14</v>
      </c>
      <c r="G12" s="17" t="s">
        <v>15</v>
      </c>
      <c r="I12" s="18" t="s">
        <v>16</v>
      </c>
      <c r="J12" s="18">
        <f>COUNTIF(D13:D19,"H")</f>
        <v>3</v>
      </c>
      <c r="K12" s="19">
        <f>J12/$N12</f>
        <v>0.42857142857142855</v>
      </c>
      <c r="L12" s="18">
        <f>COUNTIF(D13:D19,"M")</f>
        <v>4</v>
      </c>
      <c r="M12" s="19">
        <f>L12/$N12</f>
        <v>0.5714285714285714</v>
      </c>
      <c r="N12" s="18">
        <f>SUM(J12,L12)</f>
        <v>7</v>
      </c>
    </row>
    <row r="13" spans="1:45" s="2" customFormat="1" ht="14.25" x14ac:dyDescent="0.2">
      <c r="A13" s="20" t="s">
        <v>17</v>
      </c>
      <c r="B13" s="20" t="s">
        <v>26</v>
      </c>
      <c r="C13" s="20" t="s">
        <v>34</v>
      </c>
      <c r="D13" s="21" t="s">
        <v>21</v>
      </c>
      <c r="E13" s="20" t="s">
        <v>26</v>
      </c>
      <c r="F13" s="20" t="s">
        <v>41</v>
      </c>
      <c r="G13" s="21" t="s">
        <v>21</v>
      </c>
      <c r="I13" s="18" t="s">
        <v>19</v>
      </c>
      <c r="J13" s="18">
        <f>COUNTIF(D30:D34,"H")</f>
        <v>2</v>
      </c>
      <c r="K13" s="19">
        <f>J13/$N13</f>
        <v>0.5</v>
      </c>
      <c r="L13" s="18">
        <f>COUNTIF(D30:D34,"M")</f>
        <v>2</v>
      </c>
      <c r="M13" s="19">
        <f>L13/$N13</f>
        <v>0.5</v>
      </c>
      <c r="N13" s="18">
        <f>SUM(J13,L13)</f>
        <v>4</v>
      </c>
    </row>
    <row r="14" spans="1:45" s="2" customFormat="1" ht="14.25" x14ac:dyDescent="0.2">
      <c r="A14" s="20" t="s">
        <v>20</v>
      </c>
      <c r="B14" s="20" t="s">
        <v>26</v>
      </c>
      <c r="C14" s="20" t="s">
        <v>35</v>
      </c>
      <c r="D14" s="21" t="s">
        <v>18</v>
      </c>
      <c r="E14" s="20" t="s">
        <v>26</v>
      </c>
      <c r="F14" s="20" t="s">
        <v>42</v>
      </c>
      <c r="G14" s="21" t="s">
        <v>18</v>
      </c>
      <c r="I14" s="22" t="s">
        <v>7</v>
      </c>
      <c r="J14" s="22">
        <f>SUM(J12:J13)</f>
        <v>5</v>
      </c>
      <c r="K14" s="23">
        <f>J14/N14</f>
        <v>0.45454545454545453</v>
      </c>
      <c r="L14" s="22">
        <f t="shared" ref="L14:N14" si="0">SUM(L12:L13)</f>
        <v>6</v>
      </c>
      <c r="M14" s="23">
        <f>L14/N14</f>
        <v>0.54545454545454541</v>
      </c>
      <c r="N14" s="22">
        <f t="shared" si="0"/>
        <v>11</v>
      </c>
    </row>
    <row r="15" spans="1:45" s="2" customFormat="1" ht="14.25" x14ac:dyDescent="0.2">
      <c r="A15" s="20" t="s">
        <v>20</v>
      </c>
      <c r="B15" s="20" t="s">
        <v>27</v>
      </c>
      <c r="C15" s="20" t="s">
        <v>36</v>
      </c>
      <c r="D15" s="21" t="s">
        <v>21</v>
      </c>
      <c r="E15" s="20" t="s">
        <v>27</v>
      </c>
      <c r="F15" s="20" t="s">
        <v>43</v>
      </c>
      <c r="G15" s="21" t="s">
        <v>21</v>
      </c>
      <c r="I15" s="24" t="s">
        <v>22</v>
      </c>
    </row>
    <row r="16" spans="1:45" s="2" customFormat="1" ht="14.25" x14ac:dyDescent="0.2">
      <c r="A16" s="20" t="s">
        <v>20</v>
      </c>
      <c r="B16" s="20" t="s">
        <v>27</v>
      </c>
      <c r="C16" s="20" t="s">
        <v>37</v>
      </c>
      <c r="D16" s="21" t="s">
        <v>18</v>
      </c>
      <c r="E16" s="20" t="s">
        <v>27</v>
      </c>
      <c r="F16" s="20" t="s">
        <v>44</v>
      </c>
      <c r="G16" s="21" t="s">
        <v>18</v>
      </c>
    </row>
    <row r="17" spans="1:19" s="2" customFormat="1" ht="14.25" x14ac:dyDescent="0.2">
      <c r="A17" s="20" t="s">
        <v>20</v>
      </c>
      <c r="B17" s="20" t="s">
        <v>30</v>
      </c>
      <c r="C17" s="20" t="s">
        <v>38</v>
      </c>
      <c r="D17" s="21" t="s">
        <v>18</v>
      </c>
      <c r="E17" s="20" t="s">
        <v>30</v>
      </c>
      <c r="F17" s="20" t="s">
        <v>45</v>
      </c>
      <c r="G17" s="21" t="s">
        <v>18</v>
      </c>
    </row>
    <row r="18" spans="1:19" s="2" customFormat="1" x14ac:dyDescent="0.2">
      <c r="A18" s="20" t="s">
        <v>20</v>
      </c>
      <c r="B18" s="20" t="s">
        <v>26</v>
      </c>
      <c r="C18" s="20" t="s">
        <v>39</v>
      </c>
      <c r="D18" s="21" t="s">
        <v>18</v>
      </c>
      <c r="E18" s="20" t="s">
        <v>26</v>
      </c>
      <c r="F18" s="20" t="s">
        <v>46</v>
      </c>
      <c r="G18" s="21" t="s">
        <v>18</v>
      </c>
      <c r="H18" s="70" t="s">
        <v>24</v>
      </c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</row>
    <row r="19" spans="1:19" s="2" customFormat="1" ht="14.25" x14ac:dyDescent="0.2">
      <c r="A19" s="20" t="s">
        <v>23</v>
      </c>
      <c r="B19" s="20" t="s">
        <v>26</v>
      </c>
      <c r="C19" s="20" t="s">
        <v>40</v>
      </c>
      <c r="D19" s="21" t="s">
        <v>21</v>
      </c>
      <c r="E19" s="20" t="s">
        <v>26</v>
      </c>
      <c r="F19" s="20" t="s">
        <v>47</v>
      </c>
      <c r="G19" s="21" t="s">
        <v>21</v>
      </c>
    </row>
    <row r="20" spans="1:19" s="2" customFormat="1" ht="14.25" x14ac:dyDescent="0.2">
      <c r="A20" s="47"/>
      <c r="B20" s="47"/>
      <c r="C20" s="47"/>
      <c r="D20" s="48"/>
      <c r="E20" s="47"/>
      <c r="F20" s="47"/>
      <c r="G20" s="48"/>
      <c r="I20" s="64" t="s">
        <v>25</v>
      </c>
      <c r="J20" s="65"/>
      <c r="K20" s="51" t="s">
        <v>7</v>
      </c>
      <c r="L20" s="27" t="s">
        <v>12</v>
      </c>
      <c r="M20" s="28"/>
    </row>
    <row r="21" spans="1:19" s="2" customFormat="1" ht="14.25" x14ac:dyDescent="0.2">
      <c r="A21" s="47"/>
      <c r="B21" s="47"/>
      <c r="C21" s="47"/>
      <c r="D21" s="48"/>
      <c r="E21" s="47"/>
      <c r="F21" s="47"/>
      <c r="G21" s="48"/>
      <c r="I21" s="29" t="s">
        <v>26</v>
      </c>
      <c r="J21" s="30"/>
      <c r="K21" s="31">
        <f xml:space="preserve"> COUNTIF($B$13:$B$25,I21)+COUNTIF($B$30:$B$34,I21)</f>
        <v>4</v>
      </c>
      <c r="L21" s="32">
        <f>K21/$K$26</f>
        <v>0.36363636363636365</v>
      </c>
      <c r="M21" s="33"/>
    </row>
    <row r="22" spans="1:19" s="2" customFormat="1" ht="14.25" x14ac:dyDescent="0.2">
      <c r="A22" s="47"/>
      <c r="B22" s="47"/>
      <c r="C22" s="47"/>
      <c r="D22" s="48"/>
      <c r="E22" s="47"/>
      <c r="F22" s="47"/>
      <c r="G22" s="48"/>
      <c r="I22" s="29" t="s">
        <v>27</v>
      </c>
      <c r="J22" s="30"/>
      <c r="K22" s="31">
        <f xml:space="preserve"> COUNTIF($B$13:$B$25,I22)+COUNTIF($B$30:$B$34,I22)</f>
        <v>2</v>
      </c>
      <c r="L22" s="32">
        <f>K22/$K$26</f>
        <v>0.18181818181818182</v>
      </c>
      <c r="M22" s="33"/>
    </row>
    <row r="23" spans="1:19" s="2" customFormat="1" ht="14.25" x14ac:dyDescent="0.2">
      <c r="A23" s="25"/>
      <c r="B23" s="25"/>
      <c r="C23" s="25"/>
      <c r="D23" s="26"/>
      <c r="E23" s="25"/>
      <c r="F23" s="25"/>
      <c r="G23" s="26"/>
      <c r="I23" s="29" t="s">
        <v>30</v>
      </c>
      <c r="J23" s="30"/>
      <c r="K23" s="31">
        <f xml:space="preserve"> COUNTIF($B$13:$B$25,I23)+COUNTIF($B$30:$B$34,I23)</f>
        <v>1</v>
      </c>
      <c r="L23" s="32">
        <f>K23/$K$26</f>
        <v>9.0909090909090912E-2</v>
      </c>
      <c r="M23" s="33"/>
    </row>
    <row r="24" spans="1:19" s="2" customFormat="1" ht="14.25" x14ac:dyDescent="0.2">
      <c r="A24" s="25"/>
      <c r="B24" s="25"/>
      <c r="C24" s="25"/>
      <c r="D24" s="26"/>
      <c r="E24" s="25"/>
      <c r="F24" s="25"/>
      <c r="G24" s="26"/>
      <c r="I24" s="29" t="s">
        <v>32</v>
      </c>
      <c r="J24" s="30"/>
      <c r="K24" s="31">
        <f xml:space="preserve"> COUNTIF($B$13:$B$25,I24)+COUNTIF($B$30:$B$34,I24)</f>
        <v>1</v>
      </c>
      <c r="L24" s="32">
        <f>K24/$K$26</f>
        <v>9.0909090909090912E-2</v>
      </c>
      <c r="M24" s="33"/>
    </row>
    <row r="25" spans="1:19" s="2" customFormat="1" x14ac:dyDescent="0.25">
      <c r="A25" s="25"/>
      <c r="B25" s="25"/>
      <c r="C25" s="25"/>
      <c r="D25" s="26"/>
      <c r="E25" s="25"/>
      <c r="F25" s="25"/>
      <c r="G25" s="26"/>
      <c r="I25" s="29" t="s">
        <v>3</v>
      </c>
      <c r="J25" s="30"/>
      <c r="K25" s="31">
        <f xml:space="preserve"> COUNTIF($B$13:$B$25,I25)+COUNTIF($B$30:$B$34,I25)</f>
        <v>3</v>
      </c>
      <c r="L25" s="32">
        <f>K25/$K$26</f>
        <v>0.27272727272727271</v>
      </c>
      <c r="M25" s="38"/>
    </row>
    <row r="26" spans="1:19" s="2" customFormat="1" ht="14.25" x14ac:dyDescent="0.2">
      <c r="A26" s="7"/>
      <c r="B26" s="7"/>
      <c r="C26" s="7"/>
      <c r="D26" s="34"/>
      <c r="E26" s="7"/>
      <c r="F26" s="7"/>
      <c r="G26" s="34"/>
      <c r="I26" s="49" t="s">
        <v>7</v>
      </c>
      <c r="J26" s="50"/>
      <c r="K26" s="35">
        <f>SUM(K21:K25)</f>
        <v>11</v>
      </c>
      <c r="L26" s="36">
        <f>K26/K26</f>
        <v>1</v>
      </c>
    </row>
    <row r="27" spans="1:19" s="2" customFormat="1" ht="14.25" x14ac:dyDescent="0.2">
      <c r="A27" s="57" t="s">
        <v>28</v>
      </c>
      <c r="B27" s="57"/>
      <c r="C27" s="57"/>
      <c r="D27" s="57"/>
      <c r="E27" s="57"/>
      <c r="F27" s="57"/>
      <c r="G27" s="57"/>
      <c r="I27" s="24" t="s">
        <v>22</v>
      </c>
    </row>
    <row r="28" spans="1:19" s="2" customFormat="1" x14ac:dyDescent="0.25">
      <c r="A28" s="7"/>
      <c r="B28" s="7"/>
      <c r="C28" s="7"/>
      <c r="D28" s="34"/>
      <c r="E28" s="7"/>
      <c r="F28" s="7"/>
      <c r="G28" s="34"/>
      <c r="I28"/>
    </row>
    <row r="29" spans="1:19" s="2" customFormat="1" ht="14.25" x14ac:dyDescent="0.2">
      <c r="A29" s="37" t="s">
        <v>8</v>
      </c>
      <c r="B29" s="37" t="s">
        <v>29</v>
      </c>
      <c r="C29" s="16" t="s">
        <v>14</v>
      </c>
      <c r="D29" s="17" t="s">
        <v>15</v>
      </c>
      <c r="E29" s="7"/>
      <c r="F29" s="7"/>
      <c r="G29" s="34"/>
    </row>
    <row r="30" spans="1:19" s="2" customFormat="1" ht="14.25" x14ac:dyDescent="0.2">
      <c r="A30" s="39" t="s">
        <v>20</v>
      </c>
      <c r="B30" s="39" t="s">
        <v>3</v>
      </c>
      <c r="C30" s="40" t="s">
        <v>52</v>
      </c>
      <c r="D30" s="18" t="s">
        <v>21</v>
      </c>
      <c r="E30" s="7"/>
      <c r="F30" s="7"/>
      <c r="G30" s="34"/>
    </row>
    <row r="31" spans="1:19" s="2" customFormat="1" ht="14.25" x14ac:dyDescent="0.2">
      <c r="A31" s="41" t="s">
        <v>20</v>
      </c>
      <c r="B31" s="41" t="s">
        <v>3</v>
      </c>
      <c r="C31" s="40" t="s">
        <v>48</v>
      </c>
      <c r="D31" s="18" t="s">
        <v>18</v>
      </c>
      <c r="E31" s="7"/>
      <c r="F31" s="7"/>
      <c r="G31" s="34"/>
    </row>
    <row r="32" spans="1:19" s="2" customFormat="1" ht="14.25" x14ac:dyDescent="0.2">
      <c r="A32" s="41" t="s">
        <v>20</v>
      </c>
      <c r="B32" s="41" t="s">
        <v>3</v>
      </c>
      <c r="C32" s="40" t="s">
        <v>49</v>
      </c>
      <c r="D32" s="18" t="s">
        <v>21</v>
      </c>
      <c r="E32" s="7"/>
      <c r="F32" s="7"/>
      <c r="G32" s="34"/>
    </row>
    <row r="33" spans="1:19" s="2" customFormat="1" ht="14.25" x14ac:dyDescent="0.2">
      <c r="A33" s="20" t="s">
        <v>23</v>
      </c>
      <c r="B33" s="39" t="s">
        <v>32</v>
      </c>
      <c r="C33" s="40" t="s">
        <v>50</v>
      </c>
      <c r="D33" s="18" t="s">
        <v>18</v>
      </c>
      <c r="E33" s="7"/>
      <c r="F33" s="7"/>
      <c r="G33" s="34"/>
    </row>
    <row r="34" spans="1:19" s="2" customFormat="1" x14ac:dyDescent="0.25">
      <c r="A34" s="52"/>
      <c r="B34" s="42"/>
      <c r="C34" s="43"/>
      <c r="D34" s="34"/>
      <c r="E34" s="43"/>
      <c r="F34" s="43"/>
      <c r="G34" s="44"/>
      <c r="H34"/>
      <c r="I34"/>
      <c r="J34"/>
      <c r="K34"/>
      <c r="L34"/>
      <c r="M34"/>
      <c r="N34"/>
      <c r="O34"/>
      <c r="P34"/>
      <c r="Q34"/>
      <c r="R34"/>
      <c r="S34"/>
    </row>
    <row r="35" spans="1:19" s="2" customFormat="1" x14ac:dyDescent="0.25">
      <c r="A35" s="43"/>
      <c r="B35" s="43"/>
      <c r="C35" s="43"/>
      <c r="D35" s="34"/>
      <c r="E35" s="43"/>
      <c r="F35" s="43"/>
      <c r="G35" s="44"/>
      <c r="H35"/>
      <c r="I35"/>
      <c r="J35"/>
      <c r="K35"/>
      <c r="L35"/>
      <c r="M35"/>
      <c r="N35"/>
      <c r="O35"/>
      <c r="P35"/>
      <c r="Q35"/>
      <c r="R35"/>
      <c r="S35"/>
    </row>
    <row r="36" spans="1:19" s="2" customFormat="1" x14ac:dyDescent="0.25">
      <c r="A36" s="43"/>
      <c r="B36" s="43"/>
      <c r="C36" s="43"/>
      <c r="D36" s="34"/>
      <c r="E36" s="43"/>
      <c r="F36" s="43"/>
      <c r="G36" s="44"/>
      <c r="H36"/>
      <c r="I36"/>
      <c r="J36"/>
      <c r="K36"/>
      <c r="L36"/>
      <c r="M36"/>
      <c r="N36"/>
      <c r="O36"/>
      <c r="P36"/>
      <c r="Q36"/>
      <c r="R36"/>
      <c r="S36"/>
    </row>
    <row r="37" spans="1:19" s="2" customFormat="1" x14ac:dyDescent="0.25">
      <c r="A37" s="10"/>
      <c r="D37" s="11"/>
      <c r="G37" s="10"/>
      <c r="H37"/>
      <c r="I37"/>
      <c r="J37"/>
      <c r="K37"/>
      <c r="L37"/>
      <c r="M37"/>
      <c r="N37"/>
      <c r="O37"/>
      <c r="P37"/>
      <c r="Q37"/>
      <c r="R37"/>
      <c r="S37"/>
    </row>
    <row r="40" spans="1:19" ht="15" customHeight="1" x14ac:dyDescent="0.25"/>
    <row r="41" spans="1:19" ht="22.5" customHeight="1" x14ac:dyDescent="0.25"/>
  </sheetData>
  <mergeCells count="23">
    <mergeCell ref="N10:N11"/>
    <mergeCell ref="A11:A12"/>
    <mergeCell ref="B11:D11"/>
    <mergeCell ref="E11:G11"/>
    <mergeCell ref="H18:S18"/>
    <mergeCell ref="A27:G27"/>
    <mergeCell ref="B9:C10"/>
    <mergeCell ref="I10:I11"/>
    <mergeCell ref="J10:K10"/>
    <mergeCell ref="L10:M10"/>
    <mergeCell ref="I20:J20"/>
    <mergeCell ref="A3:G3"/>
    <mergeCell ref="H4:S4"/>
    <mergeCell ref="A6:G6"/>
    <mergeCell ref="H6:S6"/>
    <mergeCell ref="A8:G8"/>
    <mergeCell ref="H8:S8"/>
    <mergeCell ref="A4:G4"/>
    <mergeCell ref="H3:S3"/>
    <mergeCell ref="A1:G1"/>
    <mergeCell ref="H1:S1"/>
    <mergeCell ref="A2:G2"/>
    <mergeCell ref="H2:S2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CANDELARIA</vt:lpstr>
      <vt:lpstr>CANDELARIA!Área_de_impresión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Jasegovi</dc:creator>
  <cp:lastModifiedBy>hp</cp:lastModifiedBy>
  <cp:lastPrinted>2022-02-02T23:07:48Z</cp:lastPrinted>
  <dcterms:created xsi:type="dcterms:W3CDTF">2021-11-10T14:59:34Z</dcterms:created>
  <dcterms:modified xsi:type="dcterms:W3CDTF">2022-02-02T23:08:38Z</dcterms:modified>
</cp:coreProperties>
</file>